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lodchenkoTP\Desktop\"/>
    </mc:Choice>
  </mc:AlternateContent>
  <bookViews>
    <workbookView xWindow="0" yWindow="0" windowWidth="28800" windowHeight="11835"/>
  </bookViews>
  <sheets>
    <sheet name="Федоровский" sheetId="8" r:id="rId1"/>
  </sheets>
  <calcPr calcId="152511" refMode="R1C1"/>
</workbook>
</file>

<file path=xl/calcChain.xml><?xml version="1.0" encoding="utf-8"?>
<calcChain xmlns="http://schemas.openxmlformats.org/spreadsheetml/2006/main">
  <c r="E24" i="8" l="1"/>
  <c r="F17" i="8" l="1"/>
  <c r="G17" i="8"/>
  <c r="H17" i="8"/>
  <c r="F18" i="8"/>
  <c r="G18" i="8"/>
  <c r="H18" i="8"/>
  <c r="F19" i="8"/>
  <c r="G19" i="8"/>
  <c r="H19" i="8"/>
  <c r="H24" i="8" s="1"/>
  <c r="F21" i="8"/>
  <c r="G21" i="8"/>
  <c r="H21" i="8"/>
  <c r="F23" i="8"/>
  <c r="G23" i="8"/>
  <c r="H23" i="8"/>
  <c r="F24" i="8" l="1"/>
  <c r="G24" i="8"/>
</calcChain>
</file>

<file path=xl/sharedStrings.xml><?xml version="1.0" encoding="utf-8"?>
<sst xmlns="http://schemas.openxmlformats.org/spreadsheetml/2006/main" count="43" uniqueCount="41">
  <si>
    <t>№ п/п</t>
  </si>
  <si>
    <t>Услуги</t>
  </si>
  <si>
    <t>1. Социально-бытовые услуги</t>
  </si>
  <si>
    <t>1.1.</t>
  </si>
  <si>
    <t>1.2.</t>
  </si>
  <si>
    <t>2. Социально-медицинские услуги</t>
  </si>
  <si>
    <t>Стоимость социального обслуживания в день</t>
  </si>
  <si>
    <t>2.1.</t>
  </si>
  <si>
    <t>2.2.</t>
  </si>
  <si>
    <t>3. Социально-психологические услуги</t>
  </si>
  <si>
    <t>3.1.</t>
  </si>
  <si>
    <t>4. Социально-педагогические услуги</t>
  </si>
  <si>
    <t>Психологическая помощь и поддержка, в том числе гражданам, осуществляющим уход на дому за тяжелобольными получателями социальных услуг</t>
  </si>
  <si>
    <t>Систематическое наблюдение за получателями социальных услуг в целях выявления отклонений в состоянии их здоровья</t>
  </si>
  <si>
    <t>Стандартное время оказания услуги (минут)</t>
  </si>
  <si>
    <t xml:space="preserve"> -</t>
  </si>
  <si>
    <t>Тариф на оказываемые социальные услуги (рублей) индивидуально на 1 человека</t>
  </si>
  <si>
    <t>Тариф на оказываемые социальные услуги (рублей) оказываемые в группе (на 10 человек)</t>
  </si>
  <si>
    <t>Тариф на оказываемые социальные услуги (рублей) оказываемые в группе (на 5 человек)</t>
  </si>
  <si>
    <t>*</t>
  </si>
  <si>
    <t>при условии нахождения в помещении для проведения социально-реабилитационных мероприятий, культурного и бытового обслуживания</t>
  </si>
  <si>
    <t xml:space="preserve">  4.1.</t>
  </si>
  <si>
    <t>Формирование позитивных интересов (в том числе в сфере досуга)</t>
  </si>
  <si>
    <t>2.3.</t>
  </si>
  <si>
    <r>
      <t xml:space="preserve">Расчёт стоимости платных социальных услуг
 </t>
    </r>
    <r>
      <rPr>
        <b/>
        <u/>
        <sz val="14"/>
        <color theme="1"/>
        <rFont val="Times New Roman"/>
        <family val="1"/>
        <charset val="204"/>
      </rPr>
      <t>по технологии "ДеДсад для пожилых граждан"
(в режиме 3-часового пребывания без предоставления питания)</t>
    </r>
    <r>
      <rPr>
        <b/>
        <sz val="14"/>
        <color theme="1"/>
        <rFont val="Times New Roman"/>
        <family val="1"/>
        <charset val="204"/>
      </rPr>
      <t xml:space="preserve"> 
бюджетного учреждения Ханты-Мансийского автономного округа - Югры 
"Сургутский районный комплексный центр социального обслуживания населения" 
филиала в г.п. Федоровский </t>
    </r>
  </si>
  <si>
    <t xml:space="preserve">Приложение  2 к приказу
от ________№ ______                                
</t>
  </si>
  <si>
    <t xml:space="preserve">Проведение мероприятий, направленных на формирование здорового образа жизни </t>
  </si>
  <si>
    <t>Проведение занятий по адаптивной физической культуре</t>
  </si>
  <si>
    <t>Выполнение процедур, связанных с наблюдением за здоровьем получателей социальных услуг (измерение температуры тела, артериального давления, контроль за приемом лекарств и иные процедуры)</t>
  </si>
  <si>
    <t>Проведение оздоровительных мероприятий</t>
  </si>
  <si>
    <t>2.4.</t>
  </si>
  <si>
    <t>2.5.</t>
  </si>
  <si>
    <t>нет</t>
  </si>
  <si>
    <t>Предельный максимальный тариф за услугу (рубли)</t>
  </si>
  <si>
    <t>**</t>
  </si>
  <si>
    <t>Предельный максимальный тариф за услугу установлен, согласно приказа Региональной службы по тарифам Ханты-Мансийского автономного округа – Югры от 14 декабря 2023 года № 122-нп «Об установлении предельных максимальных тарифов на социальные услуги, предоставляемые организациями социального обслуживания Ханты-Мансийского автономного округа – Югры»</t>
  </si>
  <si>
    <t>Предоставление помещений для проведения социально-реабилитационных мероприятий, культурного и бытового обслуживания *</t>
  </si>
  <si>
    <t>Предоставление в пользование мебели *</t>
  </si>
  <si>
    <t>Предельный максимальный тариф за услугу (рубли) **</t>
  </si>
  <si>
    <t xml:space="preserve">*  </t>
  </si>
  <si>
    <t xml:space="preserve">Приложение 2 к приказу
от 29 декабря 2023 г. № 228-П                              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</si>
</sst>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3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6" fontId="1" fillId="0" borderId="5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4" fontId="2" fillId="2" borderId="2" xfId="0" applyNumberFormat="1" applyFont="1" applyFill="1" applyBorder="1" applyAlignment="1">
      <alignment horizontal="center" vertical="center"/>
    </xf>
    <xf numFmtId="0" fontId="1" fillId="0" borderId="1" xfId="0" applyFont="1" applyBorder="1"/>
    <xf numFmtId="2" fontId="1" fillId="0" borderId="1" xfId="0" applyNumberFormat="1" applyFont="1" applyBorder="1" applyAlignment="1">
      <alignment horizontal="center" vertical="center"/>
    </xf>
    <xf numFmtId="2" fontId="1" fillId="0" borderId="3" xfId="0" applyNumberFormat="1" applyFont="1" applyBorder="1" applyAlignment="1">
      <alignment horizontal="center" vertical="center"/>
    </xf>
    <xf numFmtId="0" fontId="1" fillId="0" borderId="0" xfId="0" applyFont="1" applyFill="1"/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vertical="center"/>
    </xf>
    <xf numFmtId="0" fontId="1" fillId="0" borderId="0" xfId="0" applyFont="1" applyAlignment="1">
      <alignment vertical="top"/>
    </xf>
    <xf numFmtId="2" fontId="1" fillId="0" borderId="1" xfId="0" applyNumberFormat="1" applyFont="1" applyBorder="1" applyAlignment="1">
      <alignment horizontal="center" vertical="center" wrapText="1"/>
    </xf>
    <xf numFmtId="2" fontId="1" fillId="4" borderId="1" xfId="0" applyNumberFormat="1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/>
    <xf numFmtId="2" fontId="1" fillId="0" borderId="10" xfId="0" applyNumberFormat="1" applyFont="1" applyBorder="1" applyAlignment="1">
      <alignment horizontal="center" vertical="center" wrapText="1"/>
    </xf>
    <xf numFmtId="2" fontId="1" fillId="0" borderId="10" xfId="0" applyNumberFormat="1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2" fontId="1" fillId="4" borderId="8" xfId="0" applyNumberFormat="1" applyFont="1" applyFill="1" applyBorder="1" applyAlignment="1">
      <alignment horizontal="center" vertical="center"/>
    </xf>
    <xf numFmtId="2" fontId="1" fillId="0" borderId="8" xfId="0" applyNumberFormat="1" applyFont="1" applyBorder="1" applyAlignment="1">
      <alignment horizontal="center" vertical="center"/>
    </xf>
    <xf numFmtId="4" fontId="2" fillId="2" borderId="4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2" fontId="1" fillId="0" borderId="11" xfId="0" applyNumberFormat="1" applyFont="1" applyBorder="1" applyAlignment="1">
      <alignment horizontal="center" vertical="center" wrapText="1"/>
    </xf>
    <xf numFmtId="2" fontId="1" fillId="0" borderId="11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/>
    </xf>
    <xf numFmtId="2" fontId="1" fillId="4" borderId="0" xfId="0" applyNumberFormat="1" applyFont="1" applyFill="1" applyBorder="1" applyAlignment="1">
      <alignment horizontal="center" vertical="center"/>
    </xf>
    <xf numFmtId="4" fontId="1" fillId="0" borderId="0" xfId="0" applyNumberFormat="1" applyFont="1" applyBorder="1" applyAlignment="1">
      <alignment horizontal="center" vertical="center"/>
    </xf>
    <xf numFmtId="4" fontId="2" fillId="2" borderId="0" xfId="0" applyNumberFormat="1" applyFont="1" applyFill="1" applyBorder="1" applyAlignment="1">
      <alignment horizontal="center" vertical="center"/>
    </xf>
    <xf numFmtId="0" fontId="2" fillId="0" borderId="0" xfId="0" applyFont="1" applyBorder="1" applyAlignment="1"/>
    <xf numFmtId="0" fontId="1" fillId="0" borderId="12" xfId="0" applyFont="1" applyFill="1" applyBorder="1" applyAlignment="1">
      <alignment horizontal="left" vertical="center" wrapText="1"/>
    </xf>
    <xf numFmtId="0" fontId="1" fillId="0" borderId="12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2" fontId="1" fillId="0" borderId="13" xfId="0" applyNumberFormat="1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4" fillId="3" borderId="16" xfId="0" applyFont="1" applyFill="1" applyBorder="1" applyAlignment="1">
      <alignment horizontal="center" vertical="top" wrapText="1"/>
    </xf>
    <xf numFmtId="0" fontId="4" fillId="3" borderId="16" xfId="0" applyFont="1" applyFill="1" applyBorder="1" applyAlignment="1">
      <alignment horizontal="center" vertical="center" wrapText="1"/>
    </xf>
    <xf numFmtId="2" fontId="2" fillId="2" borderId="17" xfId="0" applyNumberFormat="1" applyFont="1" applyFill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3" borderId="17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2" fillId="0" borderId="0" xfId="0" applyFont="1" applyAlignment="1">
      <alignment horizontal="center" vertical="center" wrapText="1"/>
    </xf>
    <xf numFmtId="0" fontId="2" fillId="2" borderId="15" xfId="0" applyFont="1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top" wrapText="1"/>
    </xf>
    <xf numFmtId="0" fontId="6" fillId="0" borderId="0" xfId="0" applyFont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19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/>
    </xf>
    <xf numFmtId="0" fontId="1" fillId="0" borderId="19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14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" fillId="0" borderId="18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0"/>
  <sheetViews>
    <sheetView tabSelected="1" zoomScaleNormal="100" zoomScaleSheetLayoutView="71" workbookViewId="0">
      <selection activeCell="L4" sqref="L4"/>
    </sheetView>
  </sheetViews>
  <sheetFormatPr defaultColWidth="9" defaultRowHeight="18.75" x14ac:dyDescent="0.3"/>
  <cols>
    <col min="1" max="1" width="6.140625" style="1" customWidth="1"/>
    <col min="2" max="2" width="68.5703125" style="10" customWidth="1"/>
    <col min="3" max="3" width="17" style="1" customWidth="1"/>
    <col min="4" max="4" width="17" style="1" hidden="1" customWidth="1"/>
    <col min="5" max="5" width="22.5703125" style="1" customWidth="1"/>
    <col min="6" max="6" width="17" style="1" hidden="1" customWidth="1"/>
    <col min="7" max="7" width="19.5703125" style="1" hidden="1" customWidth="1"/>
    <col min="8" max="8" width="5.140625" style="1" hidden="1" customWidth="1"/>
    <col min="9" max="16384" width="9" style="1"/>
  </cols>
  <sheetData>
    <row r="1" spans="1:8" ht="51.75" customHeight="1" x14ac:dyDescent="0.3">
      <c r="C1" s="54" t="s">
        <v>40</v>
      </c>
      <c r="D1" s="54"/>
      <c r="E1" s="54"/>
      <c r="F1" s="53" t="s">
        <v>25</v>
      </c>
      <c r="G1" s="53"/>
      <c r="H1" s="53"/>
    </row>
    <row r="2" spans="1:8" ht="138" customHeight="1" x14ac:dyDescent="0.3">
      <c r="A2" s="48" t="s">
        <v>24</v>
      </c>
      <c r="B2" s="48"/>
      <c r="C2" s="48"/>
      <c r="D2" s="48"/>
      <c r="E2" s="48"/>
      <c r="F2" s="48"/>
      <c r="H2" s="13"/>
    </row>
    <row r="3" spans="1:8" ht="19.5" thickBot="1" x14ac:dyDescent="0.35"/>
    <row r="4" spans="1:8" ht="131.25" customHeight="1" thickBot="1" x14ac:dyDescent="0.35">
      <c r="A4" s="26" t="s">
        <v>0</v>
      </c>
      <c r="B4" s="27" t="s">
        <v>1</v>
      </c>
      <c r="C4" s="43" t="s">
        <v>14</v>
      </c>
      <c r="D4" s="42" t="s">
        <v>33</v>
      </c>
      <c r="E4" s="46" t="s">
        <v>38</v>
      </c>
      <c r="F4" s="30" t="s">
        <v>16</v>
      </c>
      <c r="G4" s="16" t="s">
        <v>18</v>
      </c>
      <c r="H4" s="2" t="s">
        <v>17</v>
      </c>
    </row>
    <row r="5" spans="1:8" x14ac:dyDescent="0.3">
      <c r="A5" s="67" t="s">
        <v>2</v>
      </c>
      <c r="B5" s="68"/>
      <c r="C5" s="68"/>
      <c r="D5" s="68"/>
      <c r="E5" s="69"/>
      <c r="F5" s="36"/>
      <c r="G5" s="17"/>
      <c r="H5" s="7"/>
    </row>
    <row r="6" spans="1:8" ht="56.25" x14ac:dyDescent="0.3">
      <c r="A6" s="4" t="s">
        <v>3</v>
      </c>
      <c r="B6" s="11" t="s">
        <v>36</v>
      </c>
      <c r="C6" s="2">
        <v>40</v>
      </c>
      <c r="D6" s="2" t="s">
        <v>19</v>
      </c>
      <c r="E6" s="28">
        <v>25.1</v>
      </c>
      <c r="F6" s="31">
        <v>25.1</v>
      </c>
      <c r="G6" s="18">
        <v>25.1</v>
      </c>
      <c r="H6" s="14">
        <v>25.1</v>
      </c>
    </row>
    <row r="7" spans="1:8" x14ac:dyDescent="0.3">
      <c r="A7" s="5" t="s">
        <v>4</v>
      </c>
      <c r="B7" s="12" t="s">
        <v>37</v>
      </c>
      <c r="C7" s="3" t="s">
        <v>15</v>
      </c>
      <c r="D7" s="3" t="s">
        <v>19</v>
      </c>
      <c r="E7" s="29">
        <v>12.02</v>
      </c>
      <c r="F7" s="32">
        <v>12.02</v>
      </c>
      <c r="G7" s="19">
        <v>12.02</v>
      </c>
      <c r="H7" s="8">
        <v>12.02</v>
      </c>
    </row>
    <row r="8" spans="1:8" x14ac:dyDescent="0.3">
      <c r="A8" s="64" t="s">
        <v>5</v>
      </c>
      <c r="B8" s="65"/>
      <c r="C8" s="65"/>
      <c r="D8" s="65"/>
      <c r="E8" s="66"/>
      <c r="F8" s="36"/>
      <c r="G8" s="20"/>
      <c r="H8" s="3"/>
    </row>
    <row r="9" spans="1:8" x14ac:dyDescent="0.3">
      <c r="A9" s="61" t="s">
        <v>7</v>
      </c>
      <c r="B9" s="55" t="s">
        <v>28</v>
      </c>
      <c r="C9" s="3">
        <v>5</v>
      </c>
      <c r="D9" s="3"/>
      <c r="E9" s="41">
        <v>69.55</v>
      </c>
      <c r="F9" s="36"/>
      <c r="G9" s="20"/>
      <c r="H9" s="3"/>
    </row>
    <row r="10" spans="1:8" x14ac:dyDescent="0.3">
      <c r="A10" s="62"/>
      <c r="B10" s="56"/>
      <c r="C10" s="3">
        <v>10</v>
      </c>
      <c r="D10" s="3"/>
      <c r="E10" s="41">
        <v>139.13</v>
      </c>
      <c r="F10" s="36"/>
      <c r="G10" s="20"/>
      <c r="H10" s="3"/>
    </row>
    <row r="11" spans="1:8" x14ac:dyDescent="0.3">
      <c r="A11" s="62"/>
      <c r="B11" s="56"/>
      <c r="C11" s="3">
        <v>15</v>
      </c>
      <c r="D11" s="3"/>
      <c r="E11" s="41">
        <v>208.7</v>
      </c>
      <c r="F11" s="36"/>
      <c r="G11" s="20"/>
      <c r="H11" s="3"/>
    </row>
    <row r="12" spans="1:8" x14ac:dyDescent="0.3">
      <c r="A12" s="63"/>
      <c r="B12" s="57"/>
      <c r="C12" s="3" t="s">
        <v>32</v>
      </c>
      <c r="D12" s="3"/>
      <c r="E12" s="41" t="s">
        <v>32</v>
      </c>
      <c r="F12" s="36"/>
      <c r="G12" s="20"/>
      <c r="H12" s="3"/>
    </row>
    <row r="13" spans="1:8" x14ac:dyDescent="0.3">
      <c r="A13" s="61" t="s">
        <v>8</v>
      </c>
      <c r="B13" s="58" t="s">
        <v>29</v>
      </c>
      <c r="C13" s="3">
        <v>5</v>
      </c>
      <c r="D13" s="3"/>
      <c r="E13" s="41">
        <v>89.09</v>
      </c>
      <c r="F13" s="36"/>
      <c r="G13" s="20"/>
      <c r="H13" s="3"/>
    </row>
    <row r="14" spans="1:8" x14ac:dyDescent="0.3">
      <c r="A14" s="62"/>
      <c r="B14" s="59"/>
      <c r="C14" s="3">
        <v>10</v>
      </c>
      <c r="D14" s="3"/>
      <c r="E14" s="41">
        <v>178.2</v>
      </c>
      <c r="F14" s="36"/>
      <c r="G14" s="20"/>
      <c r="H14" s="3"/>
    </row>
    <row r="15" spans="1:8" x14ac:dyDescent="0.3">
      <c r="A15" s="62"/>
      <c r="B15" s="59"/>
      <c r="C15" s="3">
        <v>15</v>
      </c>
      <c r="D15" s="3"/>
      <c r="E15" s="41">
        <v>267.31</v>
      </c>
      <c r="F15" s="36"/>
      <c r="G15" s="20"/>
      <c r="H15" s="3"/>
    </row>
    <row r="16" spans="1:8" x14ac:dyDescent="0.3">
      <c r="A16" s="63"/>
      <c r="B16" s="60"/>
      <c r="C16" s="3">
        <v>30</v>
      </c>
      <c r="D16" s="3"/>
      <c r="E16" s="41">
        <v>472.09</v>
      </c>
      <c r="F16" s="36"/>
      <c r="G16" s="20"/>
      <c r="H16" s="3"/>
    </row>
    <row r="17" spans="1:8" ht="56.25" x14ac:dyDescent="0.3">
      <c r="A17" s="5" t="s">
        <v>23</v>
      </c>
      <c r="B17" s="11" t="s">
        <v>13</v>
      </c>
      <c r="C17" s="2">
        <v>15</v>
      </c>
      <c r="D17" s="2">
        <v>3</v>
      </c>
      <c r="E17" s="28">
        <v>204.78</v>
      </c>
      <c r="F17" s="33">
        <f>E17/C17*D17*1</f>
        <v>40.955999999999996</v>
      </c>
      <c r="G17" s="21">
        <f>E17/C17*D17*1</f>
        <v>40.955999999999996</v>
      </c>
      <c r="H17" s="15">
        <f>E17/C17*D17*1</f>
        <v>40.955999999999996</v>
      </c>
    </row>
    <row r="18" spans="1:8" ht="37.5" x14ac:dyDescent="0.3">
      <c r="A18" s="5" t="s">
        <v>30</v>
      </c>
      <c r="B18" s="11" t="s">
        <v>26</v>
      </c>
      <c r="C18" s="2">
        <v>40</v>
      </c>
      <c r="D18" s="2">
        <v>20</v>
      </c>
      <c r="E18" s="28">
        <v>546.1</v>
      </c>
      <c r="F18" s="33">
        <f t="shared" ref="F18" si="0">E18/C18*D18*1</f>
        <v>273.05</v>
      </c>
      <c r="G18" s="21">
        <f>E18/C18*D18/5*1</f>
        <v>54.61</v>
      </c>
      <c r="H18" s="15">
        <f>E18/C18*D18/10*1</f>
        <v>27.305</v>
      </c>
    </row>
    <row r="19" spans="1:8" ht="37.5" x14ac:dyDescent="0.3">
      <c r="A19" s="5" t="s">
        <v>31</v>
      </c>
      <c r="B19" s="11" t="s">
        <v>27</v>
      </c>
      <c r="C19" s="2">
        <v>30</v>
      </c>
      <c r="D19" s="2">
        <v>30</v>
      </c>
      <c r="E19" s="28">
        <v>409.58</v>
      </c>
      <c r="F19" s="33">
        <f>E19/C19*D19*1</f>
        <v>409.58</v>
      </c>
      <c r="G19" s="21">
        <f>E19/C19*D19/5*1</f>
        <v>81.915999999999997</v>
      </c>
      <c r="H19" s="15">
        <f>E19/C19*D19/10*1</f>
        <v>40.957999999999998</v>
      </c>
    </row>
    <row r="20" spans="1:8" x14ac:dyDescent="0.3">
      <c r="A20" s="64" t="s">
        <v>9</v>
      </c>
      <c r="B20" s="65"/>
      <c r="C20" s="65"/>
      <c r="D20" s="65"/>
      <c r="E20" s="66"/>
      <c r="F20" s="36"/>
      <c r="G20" s="20"/>
      <c r="H20" s="3"/>
    </row>
    <row r="21" spans="1:8" ht="56.25" x14ac:dyDescent="0.3">
      <c r="A21" s="5" t="s">
        <v>10</v>
      </c>
      <c r="B21" s="11" t="s">
        <v>12</v>
      </c>
      <c r="C21" s="2">
        <v>35</v>
      </c>
      <c r="D21" s="24">
        <v>20</v>
      </c>
      <c r="E21" s="28">
        <v>415</v>
      </c>
      <c r="F21" s="34">
        <f>E21/C21*D21/1*1</f>
        <v>237.14285714285717</v>
      </c>
      <c r="G21" s="22">
        <f>E21/C21*D21/5*1</f>
        <v>47.428571428571431</v>
      </c>
      <c r="H21" s="8">
        <f>E21/C21*D21/10*1</f>
        <v>23.714285714285715</v>
      </c>
    </row>
    <row r="22" spans="1:8" x14ac:dyDescent="0.3">
      <c r="A22" s="64" t="s">
        <v>11</v>
      </c>
      <c r="B22" s="65"/>
      <c r="C22" s="65"/>
      <c r="D22" s="65"/>
      <c r="E22" s="66"/>
      <c r="F22" s="36"/>
      <c r="G22" s="20"/>
      <c r="H22" s="3"/>
    </row>
    <row r="23" spans="1:8" ht="38.25" thickBot="1" x14ac:dyDescent="0.35">
      <c r="A23" s="5" t="s">
        <v>21</v>
      </c>
      <c r="B23" s="37" t="s">
        <v>22</v>
      </c>
      <c r="C23" s="38">
        <v>30</v>
      </c>
      <c r="D23" s="39">
        <v>30</v>
      </c>
      <c r="E23" s="40">
        <v>355.71</v>
      </c>
      <c r="F23" s="34">
        <f>E23/C23*D23</f>
        <v>355.71</v>
      </c>
      <c r="G23" s="22">
        <f>E23/C23*D23/5*1</f>
        <v>71.141999999999996</v>
      </c>
      <c r="H23" s="9">
        <f>E23/C23*D23/10*1</f>
        <v>35.570999999999998</v>
      </c>
    </row>
    <row r="24" spans="1:8" ht="19.5" thickBot="1" x14ac:dyDescent="0.35">
      <c r="A24" s="49" t="s">
        <v>6</v>
      </c>
      <c r="B24" s="50"/>
      <c r="C24" s="25"/>
      <c r="D24" s="25"/>
      <c r="E24" s="44">
        <f>E6+E7+E9+E10+E11+E13+E14+E15+E16+E17+E18+E19+E21+E23</f>
        <v>3392.3599999999997</v>
      </c>
      <c r="F24" s="35">
        <f>SUM(F6:F23)</f>
        <v>1353.5588571428571</v>
      </c>
      <c r="G24" s="23">
        <f>SUM(G6:G23)</f>
        <v>333.17257142857142</v>
      </c>
      <c r="H24" s="6">
        <f>SUM(H6:H23)</f>
        <v>205.62428571428572</v>
      </c>
    </row>
    <row r="26" spans="1:8" ht="38.25" customHeight="1" x14ac:dyDescent="0.3">
      <c r="A26" s="45" t="s">
        <v>39</v>
      </c>
      <c r="B26" s="51" t="s">
        <v>20</v>
      </c>
      <c r="C26" s="51"/>
      <c r="D26" s="51"/>
      <c r="E26" s="51"/>
    </row>
    <row r="28" spans="1:8" x14ac:dyDescent="0.3">
      <c r="A28" s="52" t="s">
        <v>34</v>
      </c>
      <c r="B28" s="47" t="s">
        <v>35</v>
      </c>
      <c r="C28" s="47"/>
      <c r="D28" s="47"/>
      <c r="E28" s="47"/>
    </row>
    <row r="29" spans="1:8" x14ac:dyDescent="0.3">
      <c r="A29" s="52"/>
      <c r="B29" s="47"/>
      <c r="C29" s="47"/>
      <c r="D29" s="47"/>
      <c r="E29" s="47"/>
    </row>
    <row r="30" spans="1:8" ht="57.75" customHeight="1" x14ac:dyDescent="0.3">
      <c r="A30" s="52"/>
      <c r="B30" s="47"/>
      <c r="C30" s="47"/>
      <c r="D30" s="47"/>
      <c r="E30" s="47"/>
    </row>
  </sheetData>
  <mergeCells count="15">
    <mergeCell ref="B26:E26"/>
    <mergeCell ref="B28:E30"/>
    <mergeCell ref="A28:A30"/>
    <mergeCell ref="F1:H1"/>
    <mergeCell ref="A24:B24"/>
    <mergeCell ref="A2:F2"/>
    <mergeCell ref="C1:E1"/>
    <mergeCell ref="B9:B12"/>
    <mergeCell ref="B13:B16"/>
    <mergeCell ref="A9:A12"/>
    <mergeCell ref="A13:A16"/>
    <mergeCell ref="A8:E8"/>
    <mergeCell ref="A5:E5"/>
    <mergeCell ref="A20:E20"/>
    <mergeCell ref="A22:E22"/>
  </mergeCells>
  <pageMargins left="0.70866141732283461" right="0.70866141732283461" top="0.74803149606299213" bottom="0.74803149606299213" header="0.31496062992125984" footer="0.31496062992125984"/>
  <pageSetup paperSize="9" scale="7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Федоровский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 и ЧС</dc:creator>
  <cp:lastModifiedBy>Молодченко Татьяна Петровна</cp:lastModifiedBy>
  <cp:lastPrinted>2024-07-26T08:13:53Z</cp:lastPrinted>
  <dcterms:created xsi:type="dcterms:W3CDTF">2020-01-28T10:06:57Z</dcterms:created>
  <dcterms:modified xsi:type="dcterms:W3CDTF">2024-09-06T05:04:37Z</dcterms:modified>
</cp:coreProperties>
</file>